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11640" activeTab="0"/>
  </bookViews>
  <sheets>
    <sheet name="Пр. 5" sheetId="1" r:id="rId1"/>
  </sheets>
  <definedNames>
    <definedName name="_xlnm.Print_Titles" localSheetId="0">'Пр. 5'!$10:$10</definedName>
  </definedNames>
  <calcPr fullCalcOnLoad="1"/>
</workbook>
</file>

<file path=xl/sharedStrings.xml><?xml version="1.0" encoding="utf-8"?>
<sst xmlns="http://schemas.openxmlformats.org/spreadsheetml/2006/main" count="77" uniqueCount="77">
  <si>
    <t>Налоги на прибыль, доходы</t>
  </si>
  <si>
    <t xml:space="preserve">Налоги на имущество     </t>
  </si>
  <si>
    <t xml:space="preserve">Земельный налог         </t>
  </si>
  <si>
    <t>Прочие неналоговые доходы</t>
  </si>
  <si>
    <t>Налоговые доходы</t>
  </si>
  <si>
    <t>Неналоговые доходы</t>
  </si>
  <si>
    <t xml:space="preserve">Налог на доходы физических лиц </t>
  </si>
  <si>
    <t xml:space="preserve">Налоги на совокупный доход   </t>
  </si>
  <si>
    <t>Единый налог на вмененный доход для отдельных видов деятельности</t>
  </si>
  <si>
    <t xml:space="preserve">Единый сельскохозяйственный налог              </t>
  </si>
  <si>
    <t xml:space="preserve">Налог на имущество физических  лиц    </t>
  </si>
  <si>
    <t xml:space="preserve">Задолженность и перерасчеты по отмененным налогам, сборам и иным обязательным платежам      </t>
  </si>
  <si>
    <t>Доходы от использования имущества, находящегося в государственной и муниципальной собственности</t>
  </si>
  <si>
    <t xml:space="preserve">Доходы от размещения средств бюджетов  </t>
  </si>
  <si>
    <t xml:space="preserve">Платежи от государственных и муниципальных унитарных предприятий              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</si>
  <si>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</si>
  <si>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</si>
  <si>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Доходы от продажи материальных и нематериальных активов    </t>
  </si>
  <si>
    <t xml:space="preserve">Штрафы, санкции, возмещение ущерба     </t>
  </si>
  <si>
    <t xml:space="preserve">Код бюджетной   классификации  </t>
  </si>
  <si>
    <t>Налоговые и неналоговые доходы</t>
  </si>
  <si>
    <t>Государственная пошлина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</si>
  <si>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</si>
  <si>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</si>
  <si>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</si>
  <si>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</si>
  <si>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</si>
  <si>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Платежи при пользовании природными ресурсами</t>
  </si>
  <si>
    <t xml:space="preserve">Безвозмездные поступления </t>
  </si>
  <si>
    <t xml:space="preserve">Прочие доходы от использования имущества и прав, находящихся в государственной и муниципальной собственности  (за исключением имущества автономных учреждений, а также имущества государственных и муниципальных унитарных предприятий, в том числе казенных)       </t>
  </si>
  <si>
    <t>1 00 00000 00 0000 000</t>
  </si>
  <si>
    <t>1 01 02000 01 0000 110</t>
  </si>
  <si>
    <t>1 01 00000 00 0000 000</t>
  </si>
  <si>
    <t>1 05 00000 00 0000 000</t>
  </si>
  <si>
    <t>1 05 02000 02 0000 110</t>
  </si>
  <si>
    <t>1 05 03000 01 0000 110</t>
  </si>
  <si>
    <t>1 06 00000 00 0000 000</t>
  </si>
  <si>
    <t>1 06 01000 00 0000 110</t>
  </si>
  <si>
    <t>1 06 06000 00 0000 110</t>
  </si>
  <si>
    <t>1 08 00000 00 0000 000</t>
  </si>
  <si>
    <t>1 09 00000 00 0000 000</t>
  </si>
  <si>
    <t>1 11 00000 00 0000 000</t>
  </si>
  <si>
    <t>1 11 01000 00 0000 120</t>
  </si>
  <si>
    <t>1 11 02000 00 0000 120</t>
  </si>
  <si>
    <t>1 11 05000 00 0000 120</t>
  </si>
  <si>
    <t>1 11 05010 00 0000 120</t>
  </si>
  <si>
    <t>1 11 05020 00 0000 120</t>
  </si>
  <si>
    <t>1 11 05030 00 0000 120</t>
  </si>
  <si>
    <t>1 11 07000 00 0000 120</t>
  </si>
  <si>
    <t>1 11 09000 00 0000 120</t>
  </si>
  <si>
    <t>1 12 00000 00 0000 000</t>
  </si>
  <si>
    <t>1 13 00000 00 0000 000</t>
  </si>
  <si>
    <t>1 14 00000 00 0000 000</t>
  </si>
  <si>
    <t>1 14 02000 00 0000 000</t>
  </si>
  <si>
    <t>1 14 06000 00 0000 430</t>
  </si>
  <si>
    <t>1 16 00000 00 0000 000</t>
  </si>
  <si>
    <t>1 17 00000 00 0000 000</t>
  </si>
  <si>
    <t>1 19 00000 00 0000 000</t>
  </si>
  <si>
    <t>2 00 00000 00 0000 000</t>
  </si>
  <si>
    <t>8 50 00000 00 0000 000</t>
  </si>
  <si>
    <t>Исполнение доходов бюджета по кодам видов доходов, подвидов, классификации операций сектора государственного управления, относящихся к доходам бюджета</t>
  </si>
  <si>
    <t xml:space="preserve">                                   Приложение 5</t>
  </si>
  <si>
    <t xml:space="preserve">                                   к решению</t>
  </si>
  <si>
    <t xml:space="preserve">                                   Волгоградской городской Думы</t>
  </si>
  <si>
    <t xml:space="preserve">                                   от _______________№_______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</si>
  <si>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</si>
  <si>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</si>
  <si>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Наименование </t>
  </si>
  <si>
    <t>1 12 01000 01 0000 120</t>
  </si>
  <si>
    <t>Возврат остатков субсидий, субвенций и иных межбюджетных трансфертов, имеющих целевое назначение, прошлых лет</t>
  </si>
  <si>
    <t>1 19 04000 04 0000 151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</si>
  <si>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</si>
  <si>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бюджета- итого</t>
  </si>
  <si>
    <t>Утверждено по бюджету  (тыс. руб.)</t>
  </si>
  <si>
    <t>Исполнено  (тыс. руб.)</t>
  </si>
  <si>
    <t>% испол-нения</t>
  </si>
  <si>
    <t xml:space="preserve">Первый заместитель председателя  
Волгоградской городской Думы                                         А.И. Мордвинцев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</si>
</sst>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8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vertical="top" wrapText="1"/>
    </xf>
    <xf numFmtId="0" fontId="0" fillId="0" borderId="0" xfId="0" applyFont="1" applyAlignment="1">
      <alignment/>
    </xf>
    <xf numFmtId="0" fontId="1" fillId="0" borderId="3" xfId="0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 vertical="top" wrapText="1"/>
    </xf>
    <xf numFmtId="168" fontId="1" fillId="0" borderId="2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168" fontId="1" fillId="0" borderId="4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168" fontId="1" fillId="0" borderId="1" xfId="0" applyNumberFormat="1" applyFont="1" applyBorder="1" applyAlignment="1">
      <alignment horizontal="center" vertical="top" wrapText="1"/>
    </xf>
    <xf numFmtId="168" fontId="1" fillId="0" borderId="2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168" fontId="1" fillId="0" borderId="3" xfId="0" applyNumberFormat="1" applyFont="1" applyBorder="1" applyAlignment="1">
      <alignment horizontal="center" vertical="top" wrapText="1"/>
    </xf>
    <xf numFmtId="169" fontId="1" fillId="0" borderId="2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68" fontId="1" fillId="0" borderId="0" xfId="0" applyNumberFormat="1" applyFont="1" applyBorder="1" applyAlignment="1">
      <alignment vertical="top" wrapText="1"/>
    </xf>
    <xf numFmtId="168" fontId="1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7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 topLeftCell="A39">
      <selection activeCell="I30" sqref="I30"/>
    </sheetView>
  </sheetViews>
  <sheetFormatPr defaultColWidth="9.00390625" defaultRowHeight="12.75"/>
  <cols>
    <col min="1" max="1" width="23.375" style="5" customWidth="1"/>
    <col min="2" max="2" width="30.625" style="5" customWidth="1"/>
    <col min="3" max="4" width="13.625" style="5" customWidth="1"/>
    <col min="5" max="5" width="7.75390625" style="12" customWidth="1"/>
  </cols>
  <sheetData>
    <row r="1" spans="1:5" ht="14.25" customHeight="1">
      <c r="A1" s="6"/>
      <c r="B1" s="32" t="s">
        <v>61</v>
      </c>
      <c r="C1" s="32"/>
      <c r="D1" s="1"/>
      <c r="E1" s="1"/>
    </row>
    <row r="2" spans="1:5" ht="13.5" customHeight="1">
      <c r="A2" s="6"/>
      <c r="B2" s="33" t="s">
        <v>62</v>
      </c>
      <c r="C2" s="33"/>
      <c r="D2" s="1"/>
      <c r="E2" s="1"/>
    </row>
    <row r="3" spans="1:5" ht="15" customHeight="1">
      <c r="A3" s="6"/>
      <c r="B3" s="33" t="s">
        <v>63</v>
      </c>
      <c r="C3" s="33"/>
      <c r="D3" s="1"/>
      <c r="E3" s="1"/>
    </row>
    <row r="4" spans="1:5" ht="29.25" customHeight="1">
      <c r="A4" s="6"/>
      <c r="B4" s="33" t="s">
        <v>64</v>
      </c>
      <c r="C4" s="33"/>
      <c r="D4" s="1"/>
      <c r="E4" s="1"/>
    </row>
    <row r="5" spans="1:5" ht="15.75" customHeight="1">
      <c r="A5" s="6"/>
      <c r="B5" s="17"/>
      <c r="C5" s="18"/>
      <c r="D5" s="6"/>
      <c r="E5" s="1"/>
    </row>
    <row r="6" ht="12.75" customHeight="1">
      <c r="A6" s="7"/>
    </row>
    <row r="7" spans="1:5" ht="60.75" customHeight="1">
      <c r="A7" s="34" t="s">
        <v>60</v>
      </c>
      <c r="B7" s="35"/>
      <c r="C7" s="35"/>
      <c r="D7" s="35"/>
      <c r="E7" s="35"/>
    </row>
    <row r="8" ht="12.75" customHeight="1">
      <c r="A8" s="8"/>
    </row>
    <row r="9" spans="1:5" s="10" customFormat="1" ht="47.25">
      <c r="A9" s="15" t="s">
        <v>19</v>
      </c>
      <c r="B9" s="15" t="s">
        <v>67</v>
      </c>
      <c r="C9" s="15" t="s">
        <v>73</v>
      </c>
      <c r="D9" s="15" t="s">
        <v>74</v>
      </c>
      <c r="E9" s="15" t="s">
        <v>75</v>
      </c>
    </row>
    <row r="10" spans="1:5" s="10" customFormat="1" ht="13.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</row>
    <row r="11" spans="1:5" s="10" customFormat="1" ht="15.75" customHeight="1">
      <c r="A11" s="14" t="s">
        <v>59</v>
      </c>
      <c r="B11" s="14" t="s">
        <v>72</v>
      </c>
      <c r="C11" s="20">
        <f>C12+C44</f>
        <v>12794273.7</v>
      </c>
      <c r="D11" s="20">
        <f>D12+D44</f>
        <v>11737837.5</v>
      </c>
      <c r="E11" s="28">
        <f>D11/C11*100</f>
        <v>91.74289823110475</v>
      </c>
    </row>
    <row r="12" spans="1:5" ht="32.25" customHeight="1">
      <c r="A12" s="4" t="s">
        <v>30</v>
      </c>
      <c r="B12" s="4" t="s">
        <v>20</v>
      </c>
      <c r="C12" s="19">
        <f>C13+C24</f>
        <v>9152442</v>
      </c>
      <c r="D12" s="19">
        <f>D13+D24</f>
        <v>7580528</v>
      </c>
      <c r="E12" s="20">
        <f aca="true" t="shared" si="0" ref="E12:E17">D12/C12*100</f>
        <v>82.82519572372051</v>
      </c>
    </row>
    <row r="13" spans="1:5" ht="18" customHeight="1">
      <c r="A13" s="9"/>
      <c r="B13" s="4" t="s">
        <v>4</v>
      </c>
      <c r="C13" s="19">
        <f>C14+C16+C19+C22+C23</f>
        <v>6594080</v>
      </c>
      <c r="D13" s="19">
        <f>D14+D16+D19+D22+D23</f>
        <v>5720636</v>
      </c>
      <c r="E13" s="20">
        <f t="shared" si="0"/>
        <v>86.7541188459952</v>
      </c>
    </row>
    <row r="14" spans="1:5" ht="19.5" customHeight="1">
      <c r="A14" s="4" t="s">
        <v>32</v>
      </c>
      <c r="B14" s="4" t="s">
        <v>0</v>
      </c>
      <c r="C14" s="19">
        <f>C15</f>
        <v>4786974</v>
      </c>
      <c r="D14" s="19">
        <f>D15</f>
        <v>4136696</v>
      </c>
      <c r="E14" s="20">
        <f t="shared" si="0"/>
        <v>86.4156772106972</v>
      </c>
    </row>
    <row r="15" spans="1:5" ht="31.5" customHeight="1">
      <c r="A15" s="2" t="s">
        <v>31</v>
      </c>
      <c r="B15" s="2" t="s">
        <v>6</v>
      </c>
      <c r="C15" s="23">
        <v>4786974</v>
      </c>
      <c r="D15" s="23">
        <v>4136696</v>
      </c>
      <c r="E15" s="24">
        <f t="shared" si="0"/>
        <v>86.4156772106972</v>
      </c>
    </row>
    <row r="16" spans="1:5" ht="18" customHeight="1">
      <c r="A16" s="2" t="s">
        <v>33</v>
      </c>
      <c r="B16" s="2" t="s">
        <v>7</v>
      </c>
      <c r="C16" s="23">
        <f>C17+C18</f>
        <v>619755</v>
      </c>
      <c r="D16" s="23">
        <f>D17+D18</f>
        <v>563850</v>
      </c>
      <c r="E16" s="24">
        <f t="shared" si="0"/>
        <v>90.97949996369533</v>
      </c>
    </row>
    <row r="17" spans="1:5" ht="48.75" customHeight="1">
      <c r="A17" s="4" t="s">
        <v>34</v>
      </c>
      <c r="B17" s="4" t="s">
        <v>8</v>
      </c>
      <c r="C17" s="19">
        <v>618120</v>
      </c>
      <c r="D17" s="19">
        <v>561870</v>
      </c>
      <c r="E17" s="20">
        <f t="shared" si="0"/>
        <v>90.8998252766453</v>
      </c>
    </row>
    <row r="18" spans="1:5" ht="31.5" customHeight="1">
      <c r="A18" s="11" t="s">
        <v>35</v>
      </c>
      <c r="B18" s="11" t="s">
        <v>9</v>
      </c>
      <c r="C18" s="26">
        <v>1635</v>
      </c>
      <c r="D18" s="26">
        <v>1980</v>
      </c>
      <c r="E18" s="27">
        <f aca="true" t="shared" si="1" ref="E18:E23">D18/C18*100</f>
        <v>121.10091743119267</v>
      </c>
    </row>
    <row r="19" spans="1:5" ht="15.75" customHeight="1">
      <c r="A19" s="4" t="s">
        <v>36</v>
      </c>
      <c r="B19" s="4" t="s">
        <v>1</v>
      </c>
      <c r="C19" s="19">
        <f>C20+C21</f>
        <v>1067092</v>
      </c>
      <c r="D19" s="19">
        <f>D20+D21</f>
        <v>893693</v>
      </c>
      <c r="E19" s="20">
        <f t="shared" si="1"/>
        <v>83.7503233085807</v>
      </c>
    </row>
    <row r="20" spans="1:5" ht="33.75" customHeight="1">
      <c r="A20" s="2" t="s">
        <v>37</v>
      </c>
      <c r="B20" s="2" t="s">
        <v>10</v>
      </c>
      <c r="C20" s="23">
        <v>135800</v>
      </c>
      <c r="D20" s="23">
        <v>162397</v>
      </c>
      <c r="E20" s="24">
        <f t="shared" si="1"/>
        <v>119.58541973490426</v>
      </c>
    </row>
    <row r="21" spans="1:5" ht="17.25" customHeight="1">
      <c r="A21" s="4" t="s">
        <v>38</v>
      </c>
      <c r="B21" s="4" t="s">
        <v>2</v>
      </c>
      <c r="C21" s="19">
        <v>931292</v>
      </c>
      <c r="D21" s="19">
        <v>731296</v>
      </c>
      <c r="E21" s="20">
        <f t="shared" si="1"/>
        <v>78.52488800505105</v>
      </c>
    </row>
    <row r="22" spans="1:5" ht="19.5" customHeight="1">
      <c r="A22" s="4" t="s">
        <v>39</v>
      </c>
      <c r="B22" s="4" t="s">
        <v>21</v>
      </c>
      <c r="C22" s="19">
        <v>113984</v>
      </c>
      <c r="D22" s="19">
        <v>115965</v>
      </c>
      <c r="E22" s="20">
        <f t="shared" si="1"/>
        <v>101.73796322290846</v>
      </c>
    </row>
    <row r="23" spans="1:5" ht="64.5" customHeight="1">
      <c r="A23" s="4" t="s">
        <v>40</v>
      </c>
      <c r="B23" s="4" t="s">
        <v>11</v>
      </c>
      <c r="C23" s="19">
        <v>6275</v>
      </c>
      <c r="D23" s="19">
        <v>10432</v>
      </c>
      <c r="E23" s="20">
        <f t="shared" si="1"/>
        <v>166.24701195219123</v>
      </c>
    </row>
    <row r="24" spans="1:5" ht="17.25" customHeight="1">
      <c r="A24" s="9"/>
      <c r="B24" s="4" t="s">
        <v>5</v>
      </c>
      <c r="C24" s="19">
        <f>C25+C34+C36+C40+C41+C42+C37</f>
        <v>2558362</v>
      </c>
      <c r="D24" s="19">
        <f>D25+D34+D36+D40+D41+D42+D37</f>
        <v>1859892</v>
      </c>
      <c r="E24" s="20">
        <f aca="true" t="shared" si="2" ref="E24:E35">D24/C24*100</f>
        <v>72.69854696090702</v>
      </c>
    </row>
    <row r="25" spans="1:5" ht="82.5" customHeight="1">
      <c r="A25" s="4" t="s">
        <v>41</v>
      </c>
      <c r="B25" s="4" t="s">
        <v>12</v>
      </c>
      <c r="C25" s="19">
        <f>C26+C27+C28+C32+C33</f>
        <v>1902873</v>
      </c>
      <c r="D25" s="19">
        <f>D26+D27+D28+D32+D33</f>
        <v>1490556</v>
      </c>
      <c r="E25" s="20">
        <f t="shared" si="2"/>
        <v>78.33186975694122</v>
      </c>
    </row>
    <row r="26" spans="1:5" ht="159.75" customHeight="1">
      <c r="A26" s="4" t="s">
        <v>42</v>
      </c>
      <c r="B26" s="4" t="s">
        <v>22</v>
      </c>
      <c r="C26" s="19">
        <v>3000</v>
      </c>
      <c r="D26" s="19">
        <v>3348</v>
      </c>
      <c r="E26" s="20">
        <f t="shared" si="2"/>
        <v>111.60000000000001</v>
      </c>
    </row>
    <row r="27" spans="1:5" ht="31.5">
      <c r="A27" s="2" t="s">
        <v>43</v>
      </c>
      <c r="B27" s="2" t="s">
        <v>13</v>
      </c>
      <c r="C27" s="23">
        <v>5</v>
      </c>
      <c r="D27" s="23">
        <v>5</v>
      </c>
      <c r="E27" s="24">
        <f t="shared" si="2"/>
        <v>100</v>
      </c>
    </row>
    <row r="28" spans="1:5" ht="192" customHeight="1">
      <c r="A28" s="4" t="s">
        <v>44</v>
      </c>
      <c r="B28" s="4" t="s">
        <v>23</v>
      </c>
      <c r="C28" s="19">
        <f>C29+C30+C31</f>
        <v>1692609</v>
      </c>
      <c r="D28" s="19">
        <f>D29+D30+D31</f>
        <v>1301401</v>
      </c>
      <c r="E28" s="20">
        <f t="shared" si="2"/>
        <v>76.88727875132415</v>
      </c>
    </row>
    <row r="29" spans="1:5" ht="128.25" customHeight="1">
      <c r="A29" s="4" t="s">
        <v>45</v>
      </c>
      <c r="B29" s="4" t="s">
        <v>24</v>
      </c>
      <c r="C29" s="19">
        <v>1274425</v>
      </c>
      <c r="D29" s="19">
        <v>871986</v>
      </c>
      <c r="E29" s="20">
        <f t="shared" si="2"/>
        <v>68.42191576593366</v>
      </c>
    </row>
    <row r="30" spans="1:5" ht="191.25" customHeight="1">
      <c r="A30" s="4" t="s">
        <v>46</v>
      </c>
      <c r="B30" s="4" t="s">
        <v>25</v>
      </c>
      <c r="C30" s="19">
        <v>25000</v>
      </c>
      <c r="D30" s="19">
        <v>29590</v>
      </c>
      <c r="E30" s="20">
        <f t="shared" si="2"/>
        <v>118.36</v>
      </c>
    </row>
    <row r="31" spans="1:5" ht="177.75" customHeight="1">
      <c r="A31" s="4" t="s">
        <v>47</v>
      </c>
      <c r="B31" s="4" t="s">
        <v>26</v>
      </c>
      <c r="C31" s="19">
        <v>393184</v>
      </c>
      <c r="D31" s="19">
        <v>399825</v>
      </c>
      <c r="E31" s="20">
        <f t="shared" si="2"/>
        <v>101.68903108976967</v>
      </c>
    </row>
    <row r="32" spans="1:5" ht="49.5" customHeight="1">
      <c r="A32" s="4" t="s">
        <v>48</v>
      </c>
      <c r="B32" s="4" t="s">
        <v>14</v>
      </c>
      <c r="C32" s="19">
        <v>11459</v>
      </c>
      <c r="D32" s="19">
        <v>20328</v>
      </c>
      <c r="E32" s="20">
        <f t="shared" si="2"/>
        <v>177.39767868051314</v>
      </c>
    </row>
    <row r="33" spans="1:5" ht="202.5" customHeight="1">
      <c r="A33" s="4" t="s">
        <v>49</v>
      </c>
      <c r="B33" s="4" t="s">
        <v>29</v>
      </c>
      <c r="C33" s="19">
        <v>195800</v>
      </c>
      <c r="D33" s="19">
        <v>165474</v>
      </c>
      <c r="E33" s="20">
        <f t="shared" si="2"/>
        <v>84.51174668028601</v>
      </c>
    </row>
    <row r="34" spans="1:5" ht="33.75" customHeight="1">
      <c r="A34" s="13" t="s">
        <v>50</v>
      </c>
      <c r="B34" s="13" t="s">
        <v>27</v>
      </c>
      <c r="C34" s="21">
        <v>36284</v>
      </c>
      <c r="D34" s="21">
        <f>D35</f>
        <v>34463</v>
      </c>
      <c r="E34" s="22">
        <f>D34/C34*100</f>
        <v>94.98125895711608</v>
      </c>
    </row>
    <row r="35" spans="1:5" ht="47.25" customHeight="1">
      <c r="A35" s="2" t="s">
        <v>68</v>
      </c>
      <c r="B35" s="2" t="s">
        <v>15</v>
      </c>
      <c r="C35" s="23">
        <v>36284</v>
      </c>
      <c r="D35" s="23">
        <v>34463</v>
      </c>
      <c r="E35" s="24">
        <f t="shared" si="2"/>
        <v>94.98125895711608</v>
      </c>
    </row>
    <row r="36" spans="1:5" ht="49.5" customHeight="1">
      <c r="A36" s="4" t="s">
        <v>51</v>
      </c>
      <c r="B36" s="4" t="s">
        <v>16</v>
      </c>
      <c r="C36" s="19">
        <v>13308</v>
      </c>
      <c r="D36" s="19">
        <v>17262</v>
      </c>
      <c r="E36" s="20">
        <f aca="true" t="shared" si="3" ref="E36:E44">D36/C36*100</f>
        <v>129.71145175834084</v>
      </c>
    </row>
    <row r="37" spans="1:5" ht="54.75" customHeight="1">
      <c r="A37" s="4" t="s">
        <v>52</v>
      </c>
      <c r="B37" s="4" t="s">
        <v>17</v>
      </c>
      <c r="C37" s="19">
        <f>C38+C39</f>
        <v>568545</v>
      </c>
      <c r="D37" s="19">
        <f>D38+D39</f>
        <v>269447</v>
      </c>
      <c r="E37" s="20">
        <f t="shared" si="3"/>
        <v>47.39237879147649</v>
      </c>
    </row>
    <row r="38" spans="1:5" ht="158.25" customHeight="1">
      <c r="A38" s="4" t="s">
        <v>53</v>
      </c>
      <c r="B38" s="4" t="s">
        <v>66</v>
      </c>
      <c r="C38" s="19">
        <v>525545</v>
      </c>
      <c r="D38" s="19">
        <v>154531</v>
      </c>
      <c r="E38" s="20">
        <f t="shared" si="3"/>
        <v>29.40395208783263</v>
      </c>
    </row>
    <row r="39" spans="1:5" ht="109.5" customHeight="1">
      <c r="A39" s="4" t="s">
        <v>54</v>
      </c>
      <c r="B39" s="4" t="s">
        <v>65</v>
      </c>
      <c r="C39" s="19">
        <v>43000</v>
      </c>
      <c r="D39" s="19">
        <v>114916</v>
      </c>
      <c r="E39" s="20">
        <f t="shared" si="3"/>
        <v>267.24651162790695</v>
      </c>
    </row>
    <row r="40" spans="1:5" ht="33" customHeight="1">
      <c r="A40" s="4" t="s">
        <v>55</v>
      </c>
      <c r="B40" s="4" t="s">
        <v>18</v>
      </c>
      <c r="C40" s="19">
        <v>140676</v>
      </c>
      <c r="D40" s="19">
        <v>171137</v>
      </c>
      <c r="E40" s="20">
        <f t="shared" si="3"/>
        <v>121.6533026244704</v>
      </c>
    </row>
    <row r="41" spans="1:5" ht="16.5" customHeight="1">
      <c r="A41" s="11" t="s">
        <v>56</v>
      </c>
      <c r="B41" s="11" t="s">
        <v>3</v>
      </c>
      <c r="C41" s="21">
        <v>1200</v>
      </c>
      <c r="D41" s="21">
        <v>1204</v>
      </c>
      <c r="E41" s="22">
        <f t="shared" si="3"/>
        <v>100.33333333333334</v>
      </c>
    </row>
    <row r="42" spans="1:5" ht="78" customHeight="1">
      <c r="A42" s="2" t="s">
        <v>57</v>
      </c>
      <c r="B42" s="2" t="s">
        <v>69</v>
      </c>
      <c r="C42" s="23">
        <v>-104524</v>
      </c>
      <c r="D42" s="23">
        <f>D43</f>
        <v>-124177</v>
      </c>
      <c r="E42" s="24">
        <f t="shared" si="3"/>
        <v>118.80238031456891</v>
      </c>
    </row>
    <row r="43" spans="1:5" ht="95.25" customHeight="1">
      <c r="A43" s="2" t="s">
        <v>70</v>
      </c>
      <c r="B43" s="2" t="s">
        <v>71</v>
      </c>
      <c r="C43" s="23">
        <v>-104524</v>
      </c>
      <c r="D43" s="23">
        <v>-124177</v>
      </c>
      <c r="E43" s="24">
        <f>D43/C43*100</f>
        <v>118.80238031456891</v>
      </c>
    </row>
    <row r="44" spans="1:5" ht="23.25" customHeight="1">
      <c r="A44" s="4" t="s">
        <v>58</v>
      </c>
      <c r="B44" s="4" t="s">
        <v>28</v>
      </c>
      <c r="C44" s="20">
        <v>3641831.7</v>
      </c>
      <c r="D44" s="25">
        <v>4157309.5</v>
      </c>
      <c r="E44" s="25">
        <f t="shared" si="3"/>
        <v>114.15435534816174</v>
      </c>
    </row>
    <row r="45" spans="1:5" ht="22.5" customHeight="1">
      <c r="A45" s="29"/>
      <c r="B45" s="29"/>
      <c r="C45" s="30"/>
      <c r="D45" s="31"/>
      <c r="E45" s="31"/>
    </row>
    <row r="46" spans="1:5" s="16" customFormat="1" ht="35.25" customHeight="1">
      <c r="A46" s="36" t="s">
        <v>76</v>
      </c>
      <c r="B46" s="37"/>
      <c r="C46" s="37"/>
      <c r="D46" s="37"/>
      <c r="E46" s="37"/>
    </row>
  </sheetData>
  <mergeCells count="2">
    <mergeCell ref="A7:E7"/>
    <mergeCell ref="A46:E46"/>
  </mergeCells>
  <printOptions/>
  <pageMargins left="0.984251968503937" right="0.3937007874015748" top="0.7874015748031497" bottom="0.7874015748031497" header="0" footer="0"/>
  <pageSetup horizontalDpi="600" verticalDpi="600" orientation="portrait" paperSize="9" r:id="rId1"/>
  <headerFooter alignWithMargins="0">
    <oddHeader>&amp;C&amp;"Times New Roman,обычный"&amp;12&amp;P&amp;R&amp;"Times New Roman,обычный"&amp;12Продолжение приложения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5: "Исполнение доходов бюджета по кодам видов доходов, подвидов, классификации операций сектора государственного управления, относящихся к доходам бюджета".</dc:title>
  <dc:subject/>
  <dc:creator>gnp</dc:creator>
  <cp:keywords/>
  <dc:description/>
  <cp:lastModifiedBy>webmaster</cp:lastModifiedBy>
  <cp:lastPrinted>2010-03-19T09:11:44Z</cp:lastPrinted>
  <dcterms:created xsi:type="dcterms:W3CDTF">2008-02-19T12:27:53Z</dcterms:created>
  <dcterms:modified xsi:type="dcterms:W3CDTF">2010-04-29T12:31:59Z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Order">
    <vt:lpwstr>50.0000000000000</vt:lpwstr>
  </property>
</Properties>
</file>